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3.xml" ContentType="application/vnd.openxmlformats-officedocument.spreadsheetml.chart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/colors5.xml" ContentType="application/vnd.ms-office.chartcolorstyle+xml"/>
  <Override PartName="/xl/charts/style5.xml" ContentType="application/vnd.ms-office.chartstyle+xml"/>
  <Override PartName="/xl/charts/chart6.xml" ContentType="application/vnd.openxmlformats-officedocument.drawingml.chart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charts/style4.xml" ContentType="application/vnd.ms-office.chart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olors4.xml" ContentType="application/vnd.ms-office.chartcolorstyle+xml"/>
  <Override PartName="/xl/drawings/drawing3.xml" ContentType="application/vnd.openxmlformats-officedocument.drawing+xml"/>
  <Override PartName="/xl/charts/style2.xml" ContentType="application/vnd.ms-office.chartstyle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olors3.xml" ContentType="application/vnd.ms-office.chartcolorstyle+xml"/>
  <Override PartName="/xl/charts/chart3.xml" ContentType="application/vnd.openxmlformats-officedocument.drawingml.chart+xml"/>
  <Override PartName="/xl/charts/colors2.xml" ContentType="application/vnd.ms-office.chartcolorstyle+xml"/>
  <Override PartName="/xl/drawings/drawing4.xml" ContentType="application/vnd.openxmlformats-officedocument.drawing+xml"/>
  <Override PartName="/xl/charts/style3.xml" ContentType="application/vnd.ms-office.chartstyle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Other\Electric Vehicles\SB350 Rate Design\NRDC Data Requests\"/>
    </mc:Choice>
  </mc:AlternateContent>
  <bookViews>
    <workbookView xWindow="480" yWindow="75" windowWidth="18195" windowHeight="11820"/>
  </bookViews>
  <sheets>
    <sheet name="Data" sheetId="1" r:id="rId1"/>
    <sheet name="Res. Chart" sheetId="5" r:id="rId2"/>
    <sheet name="Small Comm. Chart" sheetId="6" r:id="rId3"/>
    <sheet name="ML C&amp;I Chart" sheetId="7" r:id="rId4"/>
    <sheet name="Agriculture Chart" sheetId="8" r:id="rId5"/>
    <sheet name="Lighting Chart" sheetId="9" r:id="rId6"/>
  </sheets>
  <calcPr calcId="171027"/>
</workbook>
</file>

<file path=xl/calcChain.xml><?xml version="1.0" encoding="utf-8"?>
<calcChain xmlns="http://schemas.openxmlformats.org/spreadsheetml/2006/main">
  <c r="B14" i="1" l="1"/>
  <c r="B13" i="1"/>
  <c r="G20" i="1" l="1"/>
  <c r="G21" i="1"/>
  <c r="G22" i="1"/>
  <c r="G23" i="1"/>
  <c r="G19" i="1"/>
  <c r="F20" i="1"/>
  <c r="F21" i="1"/>
  <c r="F22" i="1"/>
  <c r="F23" i="1"/>
  <c r="F19" i="1"/>
  <c r="E20" i="1"/>
  <c r="E21" i="1"/>
  <c r="E22" i="1"/>
  <c r="E23" i="1"/>
  <c r="E19" i="1"/>
  <c r="D20" i="1"/>
  <c r="D21" i="1"/>
  <c r="D22" i="1"/>
  <c r="D23" i="1"/>
  <c r="D19" i="1"/>
  <c r="C19" i="1"/>
  <c r="C20" i="1"/>
  <c r="C21" i="1"/>
  <c r="C22" i="1"/>
  <c r="C23" i="1"/>
  <c r="B20" i="1"/>
  <c r="B21" i="1"/>
  <c r="B22" i="1"/>
  <c r="B23" i="1"/>
  <c r="B19" i="1"/>
  <c r="B17" i="1" l="1"/>
  <c r="B10" i="1"/>
  <c r="B9" i="1"/>
  <c r="B16" i="1"/>
  <c r="B15" i="1"/>
</calcChain>
</file>

<file path=xl/sharedStrings.xml><?xml version="1.0" encoding="utf-8"?>
<sst xmlns="http://schemas.openxmlformats.org/spreadsheetml/2006/main" count="27" uniqueCount="19">
  <si>
    <t>Distribution</t>
  </si>
  <si>
    <t>Transmission</t>
  </si>
  <si>
    <t>Commodity</t>
  </si>
  <si>
    <t>DWR-BC</t>
  </si>
  <si>
    <t>Other</t>
  </si>
  <si>
    <t>Total</t>
  </si>
  <si>
    <t>Commodity Energy</t>
  </si>
  <si>
    <t>Commodity Capacity</t>
  </si>
  <si>
    <t>Commodity (Energy Cost)</t>
  </si>
  <si>
    <t>Commodity (Capacity Cost)</t>
  </si>
  <si>
    <t>Comm w/ DWR</t>
  </si>
  <si>
    <t>8/1/2016 SAR</t>
  </si>
  <si>
    <t>8/1/16 Residential</t>
  </si>
  <si>
    <t>8/1/16 Sm. Commercial</t>
  </si>
  <si>
    <t>8/1/16 M/L C&amp;I</t>
  </si>
  <si>
    <t>8/1/16 Agriculture</t>
  </si>
  <si>
    <t>8/1/16 Lighting</t>
  </si>
  <si>
    <t>Rates</t>
  </si>
  <si>
    <t>% of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</si>
</sst>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_);\(#,##0.000\)"/>
    <numFmt numFmtId="166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35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164" fontId="3" fillId="0" borderId="0"/>
    <xf numFmtId="40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8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5" fillId="0" borderId="0"/>
    <xf numFmtId="0" fontId="6" fillId="0" borderId="0"/>
    <xf numFmtId="164" fontId="5" fillId="0" borderId="0"/>
    <xf numFmtId="164" fontId="5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0" fillId="0" borderId="0" applyNumberFormat="0" applyFill="0" applyBorder="0" applyAlignment="0" applyProtection="0"/>
    <xf numFmtId="0" fontId="7" fillId="2" borderId="0" applyNumberFormat="0" applyBorder="0" applyProtection="0">
      <alignment wrapText="1"/>
    </xf>
    <xf numFmtId="0" fontId="7" fillId="0" borderId="0" applyNumberFormat="0" applyFill="0" applyBorder="0" applyProtection="0">
      <alignment wrapText="1"/>
    </xf>
    <xf numFmtId="0" fontId="5" fillId="0" borderId="0" applyNumberFormat="0" applyFill="0" applyBorder="0" applyProtection="0">
      <alignment vertical="top" wrapText="1"/>
    </xf>
    <xf numFmtId="0" fontId="11" fillId="0" borderId="0" applyNumberFormat="0" applyFill="0" applyBorder="0" applyAlignment="0" applyProtection="0"/>
    <xf numFmtId="0" fontId="6" fillId="0" borderId="1" applyNumberFormat="0" applyFont="0" applyFill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12" fillId="3" borderId="4" applyNumberFormat="0" applyAlignment="0" applyProtection="0"/>
    <xf numFmtId="0" fontId="12" fillId="4" borderId="5" applyNumberFormat="0" applyAlignment="0" applyProtection="0"/>
    <xf numFmtId="0" fontId="6" fillId="5" borderId="6" applyNumberFormat="0" applyFont="0" applyAlignment="0" applyProtection="0"/>
    <xf numFmtId="0" fontId="6" fillId="6" borderId="7" applyNumberFormat="0" applyFont="0" applyAlignment="0" applyProtection="0"/>
    <xf numFmtId="0" fontId="6" fillId="7" borderId="8" applyNumberFormat="0" applyFont="0" applyAlignment="0" applyProtection="0"/>
    <xf numFmtId="0" fontId="6" fillId="8" borderId="9" applyNumberFormat="0" applyFont="0" applyAlignment="0" applyProtection="0"/>
    <xf numFmtId="0" fontId="6" fillId="9" borderId="0" applyNumberFormat="0" applyFon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8" fillId="0" borderId="10" applyNumberFormat="0" applyFill="0" applyAlignment="0" applyProtection="0"/>
    <xf numFmtId="0" fontId="6" fillId="0" borderId="0" applyNumberFormat="0" applyFont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64" fontId="5" fillId="0" borderId="0"/>
    <xf numFmtId="164" fontId="5" fillId="0" borderId="0"/>
    <xf numFmtId="164" fontId="5" fillId="0" borderId="0"/>
    <xf numFmtId="43" fontId="6" fillId="0" borderId="0" applyFont="0" applyFill="0" applyBorder="0" applyAlignment="0" applyProtection="0"/>
    <xf numFmtId="164" fontId="5" fillId="0" borderId="0"/>
    <xf numFmtId="164" fontId="5" fillId="0" borderId="0"/>
    <xf numFmtId="0" fontId="1" fillId="0" borderId="0"/>
    <xf numFmtId="40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5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7" fillId="11" borderId="0" applyNumberFormat="0" applyBorder="0" applyAlignment="0" applyProtection="0"/>
    <xf numFmtId="0" fontId="18" fillId="28" borderId="11" applyNumberFormat="0" applyAlignment="0" applyProtection="0"/>
    <xf numFmtId="0" fontId="19" fillId="29" borderId="12" applyNumberFormat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5" fillId="15" borderId="11" applyNumberFormat="0" applyAlignment="0" applyProtection="0"/>
    <xf numFmtId="0" fontId="26" fillId="0" borderId="16" applyNumberFormat="0" applyFill="0" applyAlignment="0" applyProtection="0"/>
    <xf numFmtId="0" fontId="27" fillId="30" borderId="0" applyNumberFormat="0" applyBorder="0" applyAlignment="0" applyProtection="0"/>
    <xf numFmtId="0" fontId="6" fillId="0" borderId="0"/>
    <xf numFmtId="0" fontId="6" fillId="31" borderId="17" applyNumberFormat="0" applyFont="0" applyAlignment="0" applyProtection="0"/>
    <xf numFmtId="0" fontId="28" fillId="28" borderId="18" applyNumberFormat="0" applyAlignment="0" applyProtection="0"/>
    <xf numFmtId="9" fontId="1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0" borderId="0" applyNumberFormat="0" applyFill="0" applyBorder="0" applyAlignment="0" applyProtection="0"/>
  </cellStyleXfs>
  <cellXfs count="11">
    <xf numFmtId="0" fontId="0" fillId="0" borderId="0" xfId="0"/>
    <xf numFmtId="165" fontId="6" fillId="0" borderId="0" xfId="2" applyNumberFormat="1" applyFont="1" applyFill="1" applyBorder="1" applyAlignment="1">
      <alignment horizontal="center"/>
    </xf>
    <xf numFmtId="9" fontId="0" fillId="0" borderId="0" xfId="1" applyFon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ill="1"/>
    <xf numFmtId="9" fontId="0" fillId="0" borderId="0" xfId="1" applyNumberFormat="1" applyFont="1" applyAlignment="1">
      <alignment horizontal="center"/>
    </xf>
    <xf numFmtId="0" fontId="32" fillId="0" borderId="0" xfId="0" applyFont="1"/>
    <xf numFmtId="37" fontId="0" fillId="0" borderId="0" xfId="0" applyNumberFormat="1"/>
  </cellXfs>
  <cellStyles count="135">
    <cellStyle name="20% - Accent1 2" xfId="88"/>
    <cellStyle name="20% - Accent2 2" xfId="89"/>
    <cellStyle name="20% - Accent3 2" xfId="90"/>
    <cellStyle name="20% - Accent4 2" xfId="91"/>
    <cellStyle name="20% - Accent5 2" xfId="92"/>
    <cellStyle name="20% - Accent6 2" xfId="93"/>
    <cellStyle name="40% - Accent1 2" xfId="94"/>
    <cellStyle name="40% - Accent2 2" xfId="95"/>
    <cellStyle name="40% - Accent3 2" xfId="96"/>
    <cellStyle name="40% - Accent4 2" xfId="97"/>
    <cellStyle name="40% - Accent5 2" xfId="98"/>
    <cellStyle name="40% - Accent6 2" xfId="99"/>
    <cellStyle name="60% - Accent1 2" xfId="100"/>
    <cellStyle name="60% - Accent2 2" xfId="101"/>
    <cellStyle name="60% - Accent3 2" xfId="102"/>
    <cellStyle name="60% - Accent4 2" xfId="103"/>
    <cellStyle name="60% - Accent5 2" xfId="104"/>
    <cellStyle name="60% - Accent6 2" xfId="105"/>
    <cellStyle name="Accent1 2" xfId="106"/>
    <cellStyle name="Accent2 2" xfId="107"/>
    <cellStyle name="Accent3 2" xfId="108"/>
    <cellStyle name="Accent4 2" xfId="109"/>
    <cellStyle name="Accent5 2" xfId="110"/>
    <cellStyle name="Accent6 2" xfId="111"/>
    <cellStyle name="ariel" xfId="3"/>
    <cellStyle name="Bad 2" xfId="112"/>
    <cellStyle name="Calculation 2" xfId="113"/>
    <cellStyle name="Check Cell 2" xfId="114"/>
    <cellStyle name="Comma 2" xfId="5"/>
    <cellStyle name="Comma 2 2" xfId="62"/>
    <cellStyle name="Comma 2 2 2" xfId="66"/>
    <cellStyle name="Comma 2 3" xfId="115"/>
    <cellStyle name="Comma 3" xfId="6"/>
    <cellStyle name="Comma 3 2" xfId="7"/>
    <cellStyle name="Comma 4" xfId="8"/>
    <cellStyle name="Comma 4 2" xfId="116"/>
    <cellStyle name="Comma 4 3" xfId="117"/>
    <cellStyle name="Comma 5" xfId="57"/>
    <cellStyle name="Comma 6" xfId="69"/>
    <cellStyle name="Comma 7" xfId="4"/>
    <cellStyle name="Currency 2" xfId="10"/>
    <cellStyle name="Currency 3" xfId="11"/>
    <cellStyle name="Currency 3 2" xfId="118"/>
    <cellStyle name="Currency 4" xfId="58"/>
    <cellStyle name="Currency 5" xfId="70"/>
    <cellStyle name="Currency 6" xfId="87"/>
    <cellStyle name="Currency 7" xfId="9"/>
    <cellStyle name="Explanatory Text 2" xfId="119"/>
    <cellStyle name="Good 2" xfId="120"/>
    <cellStyle name="Heading 1 2" xfId="121"/>
    <cellStyle name="Heading 2 2" xfId="122"/>
    <cellStyle name="Heading 3 2" xfId="123"/>
    <cellStyle name="Heading 4 2" xfId="124"/>
    <cellStyle name="Input 2" xfId="125"/>
    <cellStyle name="Linked Cell 2" xfId="126"/>
    <cellStyle name="Neutral 2" xfId="127"/>
    <cellStyle name="Normal" xfId="0" builtinId="0"/>
    <cellStyle name="Normal 10" xfId="59"/>
    <cellStyle name="Normal 10 2" xfId="64"/>
    <cellStyle name="Normal 11" xfId="65"/>
    <cellStyle name="Normal 11 2" xfId="80"/>
    <cellStyle name="Normal 12" xfId="86"/>
    <cellStyle name="Normal 13" xfId="2"/>
    <cellStyle name="Normal 2" xfId="12"/>
    <cellStyle name="Normal 2 2" xfId="13"/>
    <cellStyle name="Normal 2 3" xfId="61"/>
    <cellStyle name="Normal 2_Book1" xfId="14"/>
    <cellStyle name="Normal 3" xfId="15"/>
    <cellStyle name="Normal 3 2" xfId="16"/>
    <cellStyle name="Normal 4" xfId="17"/>
    <cellStyle name="Normal 4 2" xfId="128"/>
    <cellStyle name="Normal 5" xfId="18"/>
    <cellStyle name="Normal 6" xfId="19"/>
    <cellStyle name="Normal 6 2" xfId="20"/>
    <cellStyle name="Normal 7" xfId="21"/>
    <cellStyle name="Normal 7 2" xfId="22"/>
    <cellStyle name="Normal 8" xfId="54"/>
    <cellStyle name="Normal 8 2" xfId="63"/>
    <cellStyle name="Normal 8 3" xfId="71"/>
    <cellStyle name="Normal 8 3 2" xfId="82"/>
    <cellStyle name="Normal 8 3 3" xfId="84"/>
    <cellStyle name="Normal 8 4" xfId="77"/>
    <cellStyle name="Normal 9" xfId="60"/>
    <cellStyle name="Normal 9 2" xfId="79"/>
    <cellStyle name="Note 2" xfId="129"/>
    <cellStyle name="Output 2" xfId="130"/>
    <cellStyle name="Percent" xfId="1" builtinId="5"/>
    <cellStyle name="Percent 2" xfId="24"/>
    <cellStyle name="Percent 2 2" xfId="25"/>
    <cellStyle name="Percent 3" xfId="26"/>
    <cellStyle name="Percent 3 2" xfId="27"/>
    <cellStyle name="Percent 4" xfId="28"/>
    <cellStyle name="Percent 4 2" xfId="131"/>
    <cellStyle name="Percent 5" xfId="29"/>
    <cellStyle name="Percent 6" xfId="30"/>
    <cellStyle name="Percent 6 2" xfId="51"/>
    <cellStyle name="Percent 6 2 2" xfId="53"/>
    <cellStyle name="Percent 6 2 2 2" xfId="76"/>
    <cellStyle name="Percent 6 2 3" xfId="74"/>
    <cellStyle name="Percent 6 3" xfId="52"/>
    <cellStyle name="Percent 6 3 2" xfId="75"/>
    <cellStyle name="Percent 6 4" xfId="73"/>
    <cellStyle name="Percent 7" xfId="55"/>
    <cellStyle name="Percent 7 2" xfId="56"/>
    <cellStyle name="Percent 7 3" xfId="67"/>
    <cellStyle name="Percent 7 3 2" xfId="81"/>
    <cellStyle name="Percent 7 4" xfId="72"/>
    <cellStyle name="Percent 7 4 2" xfId="83"/>
    <cellStyle name="Percent 7 4 3" xfId="85"/>
    <cellStyle name="Percent 7 5" xfId="78"/>
    <cellStyle name="Percent 8" xfId="68"/>
    <cellStyle name="Percent 9" xfId="23"/>
    <cellStyle name="Style 168" xfId="31"/>
    <cellStyle name="Style 21" xfId="32"/>
    <cellStyle name="Style 22" xfId="33"/>
    <cellStyle name="Style 23" xfId="34"/>
    <cellStyle name="Style 24" xfId="35"/>
    <cellStyle name="Style 25" xfId="36"/>
    <cellStyle name="Style 26" xfId="37"/>
    <cellStyle name="Style 27" xfId="38"/>
    <cellStyle name="Style 28" xfId="39"/>
    <cellStyle name="Style 29" xfId="40"/>
    <cellStyle name="Style 30" xfId="41"/>
    <cellStyle name="Style 31" xfId="42"/>
    <cellStyle name="Style 32" xfId="43"/>
    <cellStyle name="Style 33" xfId="44"/>
    <cellStyle name="Style 34" xfId="45"/>
    <cellStyle name="Style 35" xfId="46"/>
    <cellStyle name="Style 36" xfId="47"/>
    <cellStyle name="Style 37" xfId="48"/>
    <cellStyle name="Style 38" xfId="49"/>
    <cellStyle name="Style 82" xfId="50"/>
    <cellStyle name="Title 2" xfId="132"/>
    <cellStyle name="Total 2" xfId="133"/>
    <cellStyle name="Warning Text 2" xfId="1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ustomXml" Target="../customXml/item1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System Average Rate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1-0677-4082-B99D-BF869FE61031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0677-4082-B99D-BF869FE61031}"/>
              </c:ext>
            </c:extLst>
          </c:dPt>
          <c:dLbls>
            <c:dLbl>
              <c:idx val="0"/>
              <c:layout>
                <c:manualLayout>
                  <c:x val="-0.18359330781976274"/>
                  <c:y val="0.1719188159468275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677-4082-B99D-BF869FE61031}"/>
                </c:ext>
              </c:extLst>
            </c:dLbl>
            <c:dLbl>
              <c:idx val="1"/>
              <c:layout>
                <c:manualLayout>
                  <c:x val="-0.11877441018196759"/>
                  <c:y val="-0.1709443638576043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677-4082-B99D-BF869FE61031}"/>
                </c:ext>
              </c:extLst>
            </c:dLbl>
            <c:dLbl>
              <c:idx val="2"/>
              <c:layout>
                <c:manualLayout>
                  <c:x val="0.1369986070176982"/>
                  <c:y val="-0.1617780394541946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115450373172627"/>
                      <c:h val="0.116902956010664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0677-4082-B99D-BF869FE61031}"/>
                </c:ext>
              </c:extLst>
            </c:dLbl>
            <c:dLbl>
              <c:idx val="4"/>
              <c:layout>
                <c:manualLayout>
                  <c:x val="5.5666681329638264E-2"/>
                  <c:y val="0.132056819081908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743761638733706"/>
                      <c:h val="0.116902956010664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677-4082-B99D-BF869FE610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Data!$A$13:$A$17</c:f>
              <c:strCache>
                <c:ptCount val="5"/>
                <c:pt idx="0">
                  <c:v>Commodity (Energy Cost)</c:v>
                </c:pt>
                <c:pt idx="1">
                  <c:v>Commodity (Capacity Cost)</c:v>
                </c:pt>
                <c:pt idx="2">
                  <c:v>Distribution</c:v>
                </c:pt>
                <c:pt idx="3">
                  <c:v>Transmission</c:v>
                </c:pt>
                <c:pt idx="4">
                  <c:v>Other</c:v>
                </c:pt>
              </c:strCache>
            </c:strRef>
          </c:cat>
          <c:val>
            <c:numRef>
              <c:f>Data!$B$13:$B$17</c:f>
              <c:numCache>
                <c:formatCode>General</c:formatCode>
                <c:ptCount val="5"/>
                <c:pt idx="0">
                  <c:v>6.734</c:v>
                </c:pt>
                <c:pt idx="1">
                  <c:v>3.3670000000000009</c:v>
                </c:pt>
                <c:pt idx="2" formatCode="#,##0.000_);\(#,##0.000\)">
                  <c:v>5.9560000000000004</c:v>
                </c:pt>
                <c:pt idx="3" formatCode="#,##0.000_);\(#,##0.000\)">
                  <c:v>2.63</c:v>
                </c:pt>
                <c:pt idx="4" formatCode="#,##0.000_);\(#,##0.000\)">
                  <c:v>1.8399999999999999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77-4082-B99D-BF869FE61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Residential Class Average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60-4502-8215-653F34756B1C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860-4502-8215-653F34756B1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860-4502-8215-653F34756B1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860-4502-8215-653F34756B1C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860-4502-8215-653F34756B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Data!$A$13:$A$17</c:f>
              <c:strCache>
                <c:ptCount val="5"/>
                <c:pt idx="0">
                  <c:v>Commodity (Energy Cost)</c:v>
                </c:pt>
                <c:pt idx="1">
                  <c:v>Commodity (Capacity Cost)</c:v>
                </c:pt>
                <c:pt idx="2">
                  <c:v>Distribution</c:v>
                </c:pt>
                <c:pt idx="3">
                  <c:v>Transmission</c:v>
                </c:pt>
                <c:pt idx="4">
                  <c:v>Other</c:v>
                </c:pt>
              </c:strCache>
            </c:strRef>
          </c:cat>
          <c:val>
            <c:numRef>
              <c:f>Data!$C$13:$C$17</c:f>
              <c:numCache>
                <c:formatCode>0.000</c:formatCode>
                <c:ptCount val="5"/>
                <c:pt idx="0">
                  <c:v>6.4865620417224452</c:v>
                </c:pt>
                <c:pt idx="1">
                  <c:v>3.85143795827755</c:v>
                </c:pt>
                <c:pt idx="2" formatCode="#,##0.000_);\(#,##0.000\)">
                  <c:v>6.8339999999999996</c:v>
                </c:pt>
                <c:pt idx="3" formatCode="#,##0.000_);\(#,##0.000\)">
                  <c:v>2.9359999999999999</c:v>
                </c:pt>
                <c:pt idx="4" formatCode="#,##0.000_);\(#,##0.000\)">
                  <c:v>2.5389999999999979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860-4502-8215-653F34756B1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Small Commercial Class Average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F-4DB0-B299-F38BAC79D47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F-4DB0-B299-F38BAC79D4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F-4DB0-B299-F38BAC79D47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F-4DB0-B299-F38BAC79D47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F-4DB0-B299-F38BAC79D4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Data!$A$13:$A$17</c:f>
              <c:strCache>
                <c:ptCount val="5"/>
                <c:pt idx="0">
                  <c:v>Commodity (Energy Cost)</c:v>
                </c:pt>
                <c:pt idx="1">
                  <c:v>Commodity (Capacity Cost)</c:v>
                </c:pt>
                <c:pt idx="2">
                  <c:v>Distribution</c:v>
                </c:pt>
                <c:pt idx="3">
                  <c:v>Transmission</c:v>
                </c:pt>
                <c:pt idx="4">
                  <c:v>Other</c:v>
                </c:pt>
              </c:strCache>
            </c:strRef>
          </c:cat>
          <c:val>
            <c:numRef>
              <c:f>Data!$D$13:$D$17</c:f>
              <c:numCache>
                <c:formatCode>0.000</c:formatCode>
                <c:ptCount val="5"/>
                <c:pt idx="0">
                  <c:v>6.731260228149659</c:v>
                </c:pt>
                <c:pt idx="1">
                  <c:v>2.8217397718503401</c:v>
                </c:pt>
                <c:pt idx="2" formatCode="#,##0.000_);\(#,##0.000\)">
                  <c:v>8.202</c:v>
                </c:pt>
                <c:pt idx="3" formatCode="#,##0.000_);\(#,##0.000\)">
                  <c:v>3.077</c:v>
                </c:pt>
                <c:pt idx="4" formatCode="#,##0.000_);\(#,##0.000\)">
                  <c:v>1.6810000000000009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6AF-4DB0-B299-F38BAC79D47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Mediul/Large</a:t>
            </a:r>
            <a:r>
              <a:rPr lang="en-US" baseline="0"/>
              <a:t> Commercial &amp; Indistrial </a:t>
            </a:r>
            <a:r>
              <a:rPr lang="en-US"/>
              <a:t>Class Average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E09-4D06-8D8B-EA212077D1AC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E09-4D06-8D8B-EA212077D1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E09-4D06-8D8B-EA212077D1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E09-4D06-8D8B-EA212077D1AC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E09-4D06-8D8B-EA212077D1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Data!$A$13:$A$17</c:f>
              <c:strCache>
                <c:ptCount val="5"/>
                <c:pt idx="0">
                  <c:v>Commodity (Energy Cost)</c:v>
                </c:pt>
                <c:pt idx="1">
                  <c:v>Commodity (Capacity Cost)</c:v>
                </c:pt>
                <c:pt idx="2">
                  <c:v>Distribution</c:v>
                </c:pt>
                <c:pt idx="3">
                  <c:v>Transmission</c:v>
                </c:pt>
                <c:pt idx="4">
                  <c:v>Other</c:v>
                </c:pt>
              </c:strCache>
            </c:strRef>
          </c:cat>
          <c:val>
            <c:numRef>
              <c:f>Data!$E$13:$E$17</c:f>
              <c:numCache>
                <c:formatCode>0.000</c:formatCode>
                <c:ptCount val="5"/>
                <c:pt idx="0">
                  <c:v>7.262090956450991</c:v>
                </c:pt>
                <c:pt idx="1">
                  <c:v>2.8499090435490078</c:v>
                </c:pt>
                <c:pt idx="2" formatCode="#,##0.000_);\(#,##0.000\)">
                  <c:v>4.8680000000000003</c:v>
                </c:pt>
                <c:pt idx="3" formatCode="#,##0.000_);\(#,##0.000\)">
                  <c:v>2.3759999999999999</c:v>
                </c:pt>
                <c:pt idx="4" formatCode="#,##0.000_);\(#,##0.000\)">
                  <c:v>1.3969999999999985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E09-4D06-8D8B-EA212077D1A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Agriculture Class Average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0F-4C93-914B-9A9968A8688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0F-4C93-914B-9A9968A8688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0F-4C93-914B-9A9968A8688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90F-4C93-914B-9A9968A8688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90F-4C93-914B-9A9968A86880}"/>
              </c:ext>
            </c:extLst>
          </c:dPt>
          <c:dLbls>
            <c:dLbl>
              <c:idx val="3"/>
              <c:layout>
                <c:manualLayout>
                  <c:x val="0.12561389906385906"/>
                  <c:y val="0.13010307435510618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60765319899409"/>
                      <c:h val="7.5228012798381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890F-4C93-914B-9A9968A868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Data!$A$13:$A$17</c:f>
              <c:strCache>
                <c:ptCount val="5"/>
                <c:pt idx="0">
                  <c:v>Commodity (Energy Cost)</c:v>
                </c:pt>
                <c:pt idx="1">
                  <c:v>Commodity (Capacity Cost)</c:v>
                </c:pt>
                <c:pt idx="2">
                  <c:v>Distribution</c:v>
                </c:pt>
                <c:pt idx="3">
                  <c:v>Transmission</c:v>
                </c:pt>
                <c:pt idx="4">
                  <c:v>Other</c:v>
                </c:pt>
              </c:strCache>
            </c:strRef>
          </c:cat>
          <c:val>
            <c:numRef>
              <c:f>Data!$F$13:$F$17</c:f>
              <c:numCache>
                <c:formatCode>0.000</c:formatCode>
                <c:ptCount val="5"/>
                <c:pt idx="0">
                  <c:v>6.4847780394003314</c:v>
                </c:pt>
                <c:pt idx="1">
                  <c:v>2.1282219605996677</c:v>
                </c:pt>
                <c:pt idx="2" formatCode="#,##0.000_);\(#,##0.000\)">
                  <c:v>5.3890000000000002</c:v>
                </c:pt>
                <c:pt idx="3" formatCode="#,##0.000_);\(#,##0.000\)">
                  <c:v>1.1319999999999999</c:v>
                </c:pt>
                <c:pt idx="4" formatCode="#,##0.000_);\(#,##0.000\)">
                  <c:v>1.4130000000000003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90F-4C93-914B-9A9968A8688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Lighting Class Average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325-4E20-8158-EE766EBE3CC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325-4E20-8158-EE766EBE3C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325-4E20-8158-EE766EBE3CC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325-4E20-8158-EE766EBE3CCF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325-4E20-8158-EE766EBE3CCF}"/>
              </c:ext>
            </c:extLst>
          </c:dPt>
          <c:dLbls>
            <c:dLbl>
              <c:idx val="4"/>
              <c:layout>
                <c:manualLayout>
                  <c:x val="2.6117371047572859E-2"/>
                  <c:y val="0.135232814661007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805395742878905E-2"/>
                      <c:h val="0.151933068344015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325-4E20-8158-EE766EBE3C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Data!$A$13:$A$17</c:f>
              <c:strCache>
                <c:ptCount val="5"/>
                <c:pt idx="0">
                  <c:v>Commodity (Energy Cost)</c:v>
                </c:pt>
                <c:pt idx="1">
                  <c:v>Commodity (Capacity Cost)</c:v>
                </c:pt>
                <c:pt idx="2">
                  <c:v>Distribution</c:v>
                </c:pt>
                <c:pt idx="3">
                  <c:v>Transmission</c:v>
                </c:pt>
                <c:pt idx="4">
                  <c:v>Other</c:v>
                </c:pt>
              </c:strCache>
            </c:strRef>
          </c:cat>
          <c:val>
            <c:numRef>
              <c:f>Data!$G$13:$G$17</c:f>
              <c:numCache>
                <c:formatCode>0.000</c:formatCode>
                <c:ptCount val="5"/>
                <c:pt idx="0">
                  <c:v>5.3695508383628523</c:v>
                </c:pt>
                <c:pt idx="1">
                  <c:v>1.7254491616371479</c:v>
                </c:pt>
                <c:pt idx="2" formatCode="#,##0.000_);\(#,##0.000\)">
                  <c:v>9.2189999999999994</c:v>
                </c:pt>
                <c:pt idx="3" formatCode="#,##0.000_);\(#,##0.000\)">
                  <c:v>1.9510000000000001</c:v>
                </c:pt>
                <c:pt idx="4" formatCode="#,##0.000_);\(#,##0.000\)">
                  <c:v>0.51500000000000057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325-4E20-8158-EE766EBE3CC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12</xdr:row>
      <xdr:rowOff>71436</xdr:rowOff>
    </xdr:from>
    <xdr:to>
      <xdr:col>22</xdr:col>
      <xdr:colOff>161925</xdr:colOff>
      <xdr:row>36</xdr:row>
      <xdr:rowOff>132809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485775</xdr:colOff>
      <xdr:row>16</xdr:row>
      <xdr:rowOff>142875</xdr:rowOff>
    </xdr:from>
    <xdr:to>
      <xdr:col>15</xdr:col>
      <xdr:colOff>28576</xdr:colOff>
      <xdr:row>17</xdr:row>
      <xdr:rowOff>47626</xdr:rowOff>
    </xdr:to>
    <xdr:cxnSp macro="">
      <xdr:nvCxnSpPr>
        <xdr:cNvPr id="6" name="Straight Connector 5"/>
        <xdr:cNvCxnSpPr/>
      </xdr:nvCxnSpPr>
      <xdr:spPr>
        <a:xfrm flipH="1" flipV="1">
          <a:off x="12106275" y="3190875"/>
          <a:ext cx="1371601" cy="952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495300</xdr:colOff>
      <xdr:row>15</xdr:row>
      <xdr:rowOff>161925</xdr:rowOff>
    </xdr:from>
    <xdr:to>
      <xdr:col>12</xdr:col>
      <xdr:colOff>495301</xdr:colOff>
      <xdr:row>18</xdr:row>
      <xdr:rowOff>19050</xdr:rowOff>
    </xdr:to>
    <xdr:cxnSp macro="">
      <xdr:nvCxnSpPr>
        <xdr:cNvPr id="7" name="Straight Connector 6"/>
        <xdr:cNvCxnSpPr/>
      </xdr:nvCxnSpPr>
      <xdr:spPr>
        <a:xfrm flipH="1">
          <a:off x="12115800" y="3019425"/>
          <a:ext cx="1" cy="428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361950</xdr:colOff>
      <xdr:row>20</xdr:row>
      <xdr:rowOff>9525</xdr:rowOff>
    </xdr:from>
    <xdr:to>
      <xdr:col>13</xdr:col>
      <xdr:colOff>28576</xdr:colOff>
      <xdr:row>21</xdr:row>
      <xdr:rowOff>47625</xdr:rowOff>
    </xdr:to>
    <xdr:cxnSp macro="">
      <xdr:nvCxnSpPr>
        <xdr:cNvPr id="9" name="Straight Connector 8"/>
        <xdr:cNvCxnSpPr/>
      </xdr:nvCxnSpPr>
      <xdr:spPr>
        <a:xfrm flipH="1" flipV="1">
          <a:off x="11125200" y="3819525"/>
          <a:ext cx="885826" cy="2286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19</xdr:row>
      <xdr:rowOff>0</xdr:rowOff>
    </xdr:from>
    <xdr:to>
      <xdr:col>11</xdr:col>
      <xdr:colOff>352427</xdr:colOff>
      <xdr:row>21</xdr:row>
      <xdr:rowOff>47625</xdr:rowOff>
    </xdr:to>
    <xdr:cxnSp macro="">
      <xdr:nvCxnSpPr>
        <xdr:cNvPr id="10" name="Straight Connector 9"/>
        <xdr:cNvCxnSpPr/>
      </xdr:nvCxnSpPr>
      <xdr:spPr>
        <a:xfrm flipH="1">
          <a:off x="11115675" y="3619500"/>
          <a:ext cx="2" cy="428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85725</xdr:colOff>
      <xdr:row>27</xdr:row>
      <xdr:rowOff>85725</xdr:rowOff>
    </xdr:from>
    <xdr:to>
      <xdr:col>13</xdr:col>
      <xdr:colOff>352426</xdr:colOff>
      <xdr:row>28</xdr:row>
      <xdr:rowOff>0</xdr:rowOff>
    </xdr:to>
    <xdr:cxnSp macro="">
      <xdr:nvCxnSpPr>
        <xdr:cNvPr id="13" name="Straight Connector 12"/>
        <xdr:cNvCxnSpPr/>
      </xdr:nvCxnSpPr>
      <xdr:spPr>
        <a:xfrm flipH="1">
          <a:off x="11458575" y="5229225"/>
          <a:ext cx="876301" cy="104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85725</xdr:colOff>
      <xdr:row>26</xdr:row>
      <xdr:rowOff>180975</xdr:rowOff>
    </xdr:from>
    <xdr:to>
      <xdr:col>12</xdr:col>
      <xdr:colOff>85727</xdr:colOff>
      <xdr:row>29</xdr:row>
      <xdr:rowOff>38100</xdr:rowOff>
    </xdr:to>
    <xdr:cxnSp macro="">
      <xdr:nvCxnSpPr>
        <xdr:cNvPr id="14" name="Straight Connector 13"/>
        <xdr:cNvCxnSpPr/>
      </xdr:nvCxnSpPr>
      <xdr:spPr>
        <a:xfrm flipH="1">
          <a:off x="11458575" y="5133975"/>
          <a:ext cx="2" cy="428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457200</xdr:colOff>
      <xdr:row>15</xdr:row>
      <xdr:rowOff>104774</xdr:rowOff>
    </xdr:from>
    <xdr:ext cx="1257300" cy="436786"/>
    <xdr:sp macro="" textlink="">
      <xdr:nvSpPr>
        <xdr:cNvPr id="17" name="TextBox 16"/>
        <xdr:cNvSpPr txBox="1"/>
      </xdr:nvSpPr>
      <xdr:spPr>
        <a:xfrm>
          <a:off x="10858500" y="2962274"/>
          <a:ext cx="125730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/>
            <a:t>Consists Primarily</a:t>
          </a:r>
          <a:r>
            <a:rPr lang="en-US" sz="1100" b="1" baseline="0"/>
            <a:t> of Fixed Costs</a:t>
          </a:r>
          <a:endParaRPr lang="en-US" sz="1100" b="1"/>
        </a:p>
      </xdr:txBody>
    </xdr:sp>
    <xdr:clientData/>
  </xdr:oneCellAnchor>
  <xdr:oneCellAnchor>
    <xdr:from>
      <xdr:col>9</xdr:col>
      <xdr:colOff>600075</xdr:colOff>
      <xdr:row>18</xdr:row>
      <xdr:rowOff>142874</xdr:rowOff>
    </xdr:from>
    <xdr:ext cx="1257300" cy="436786"/>
    <xdr:sp macro="" textlink="">
      <xdr:nvSpPr>
        <xdr:cNvPr id="18" name="TextBox 17"/>
        <xdr:cNvSpPr txBox="1"/>
      </xdr:nvSpPr>
      <xdr:spPr>
        <a:xfrm>
          <a:off x="10144125" y="3571874"/>
          <a:ext cx="125730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/>
            <a:t>Consists of </a:t>
          </a:r>
          <a:r>
            <a:rPr lang="en-US" sz="1100" b="1" baseline="0"/>
            <a:t>Capacity Costs</a:t>
          </a:r>
          <a:endParaRPr lang="en-US" sz="1100" b="1"/>
        </a:p>
      </xdr:txBody>
    </xdr:sp>
    <xdr:clientData/>
  </xdr:oneCellAnchor>
  <xdr:oneCellAnchor>
    <xdr:from>
      <xdr:col>10</xdr:col>
      <xdr:colOff>295275</xdr:colOff>
      <xdr:row>26</xdr:row>
      <xdr:rowOff>66674</xdr:rowOff>
    </xdr:from>
    <xdr:ext cx="1257300" cy="609013"/>
    <xdr:sp macro="" textlink="">
      <xdr:nvSpPr>
        <xdr:cNvPr id="19" name="TextBox 18"/>
        <xdr:cNvSpPr txBox="1"/>
      </xdr:nvSpPr>
      <xdr:spPr>
        <a:xfrm>
          <a:off x="10448925" y="5019674"/>
          <a:ext cx="125730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/>
            <a:t>Consists of </a:t>
          </a:r>
          <a:r>
            <a:rPr lang="en-US" sz="1100" b="1" baseline="0"/>
            <a:t>Customer and Capacity Costs</a:t>
          </a:r>
          <a:endParaRPr lang="en-US" sz="11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76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76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76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76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76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F33" sqref="F33:F34"/>
    </sheetView>
  </sheetViews>
  <sheetFormatPr defaultRowHeight="15" x14ac:dyDescent="0.25"/>
  <cols>
    <col min="1" max="1" width="25.28515625" bestFit="1" customWidth="1"/>
    <col min="2" max="2" width="14.42578125" bestFit="1" customWidth="1"/>
    <col min="3" max="3" width="17.7109375" bestFit="1" customWidth="1"/>
    <col min="4" max="4" width="22.140625" bestFit="1" customWidth="1"/>
    <col min="5" max="5" width="15.7109375" bestFit="1" customWidth="1"/>
    <col min="6" max="6" width="17.5703125" bestFit="1" customWidth="1"/>
    <col min="7" max="7" width="15.7109375" bestFit="1" customWidth="1"/>
  </cols>
  <sheetData>
    <row r="1" spans="1:7" x14ac:dyDescent="0.25">
      <c r="B1" s="4" t="s">
        <v>11</v>
      </c>
      <c r="C1" t="s">
        <v>12</v>
      </c>
      <c r="D1" t="s">
        <v>13</v>
      </c>
      <c r="E1" s="7" t="s">
        <v>14</v>
      </c>
      <c r="F1" s="7" t="s">
        <v>15</v>
      </c>
      <c r="G1" s="7" t="s">
        <v>16</v>
      </c>
    </row>
    <row r="2" spans="1:7" x14ac:dyDescent="0.25">
      <c r="A2" t="s">
        <v>0</v>
      </c>
      <c r="B2" s="1">
        <v>5.9560000000000004</v>
      </c>
      <c r="C2" s="1">
        <v>6.8339999999999996</v>
      </c>
      <c r="D2" s="1">
        <v>8.202</v>
      </c>
      <c r="E2" s="1">
        <v>4.8680000000000003</v>
      </c>
      <c r="F2" s="1">
        <v>5.3890000000000002</v>
      </c>
      <c r="G2" s="1">
        <v>9.2189999999999994</v>
      </c>
    </row>
    <row r="3" spans="1:7" x14ac:dyDescent="0.25">
      <c r="A3" t="s">
        <v>1</v>
      </c>
      <c r="B3" s="1">
        <v>2.63</v>
      </c>
      <c r="C3" s="1">
        <v>2.9359999999999999</v>
      </c>
      <c r="D3" s="1">
        <v>3.077</v>
      </c>
      <c r="E3" s="1">
        <v>2.3759999999999999</v>
      </c>
      <c r="F3" s="1">
        <v>1.1319999999999999</v>
      </c>
      <c r="G3" s="1">
        <v>1.9510000000000001</v>
      </c>
    </row>
    <row r="4" spans="1:7" x14ac:dyDescent="0.25">
      <c r="A4" t="s">
        <v>2</v>
      </c>
      <c r="B4" s="1">
        <v>9.65</v>
      </c>
      <c r="C4" s="1">
        <v>9.93</v>
      </c>
      <c r="D4" s="1">
        <v>9.02</v>
      </c>
      <c r="E4" s="1">
        <v>9.6489999999999991</v>
      </c>
      <c r="F4" s="1">
        <v>8.1189999999999998</v>
      </c>
      <c r="G4" s="1">
        <v>6.5549999999999997</v>
      </c>
    </row>
    <row r="5" spans="1:7" x14ac:dyDescent="0.25">
      <c r="A5" t="s">
        <v>3</v>
      </c>
      <c r="B5" s="1">
        <v>0.45100000000000001</v>
      </c>
      <c r="C5" s="1">
        <v>0.40799999999999997</v>
      </c>
      <c r="D5" s="1">
        <v>0.53300000000000003</v>
      </c>
      <c r="E5" s="1">
        <v>0.46300000000000002</v>
      </c>
      <c r="F5" s="1">
        <v>0.49399999999999999</v>
      </c>
      <c r="G5" s="1">
        <v>0.54</v>
      </c>
    </row>
    <row r="6" spans="1:7" x14ac:dyDescent="0.25">
      <c r="A6" t="s">
        <v>4</v>
      </c>
      <c r="B6" s="1">
        <v>1.8399999999999999</v>
      </c>
      <c r="C6" s="1">
        <v>2.5389999999999979</v>
      </c>
      <c r="D6" s="1">
        <v>1.6810000000000009</v>
      </c>
      <c r="E6" s="1">
        <v>1.3969999999999985</v>
      </c>
      <c r="F6" s="1">
        <v>1.4130000000000003</v>
      </c>
      <c r="G6" s="1">
        <v>0.51500000000000057</v>
      </c>
    </row>
    <row r="7" spans="1:7" x14ac:dyDescent="0.25">
      <c r="A7" t="s">
        <v>5</v>
      </c>
      <c r="B7" s="1">
        <v>20.527000000000001</v>
      </c>
      <c r="C7" s="1">
        <v>22.646999999999998</v>
      </c>
      <c r="D7" s="1">
        <v>22.513000000000002</v>
      </c>
      <c r="E7" s="1">
        <v>18.753</v>
      </c>
      <c r="F7" s="1">
        <v>16.547000000000001</v>
      </c>
      <c r="G7" s="1">
        <v>18.78</v>
      </c>
    </row>
    <row r="9" spans="1:7" x14ac:dyDescent="0.25">
      <c r="A9" t="s">
        <v>6</v>
      </c>
      <c r="B9" s="2">
        <f>2/3</f>
        <v>0.66666666666666663</v>
      </c>
      <c r="C9" s="2">
        <v>0.62744844667464172</v>
      </c>
      <c r="D9" s="2">
        <v>0.70462265551655601</v>
      </c>
      <c r="E9" s="2">
        <v>0.71816564047181486</v>
      </c>
      <c r="F9" s="2">
        <v>0.75290584458380727</v>
      </c>
      <c r="G9" s="2">
        <v>0.75680772915614547</v>
      </c>
    </row>
    <row r="10" spans="1:7" x14ac:dyDescent="0.25">
      <c r="A10" t="s">
        <v>7</v>
      </c>
      <c r="B10" s="2">
        <f>1-B9</f>
        <v>0.33333333333333337</v>
      </c>
      <c r="C10" s="2">
        <v>0.37255155332535828</v>
      </c>
      <c r="D10" s="2">
        <v>0.29537734448344399</v>
      </c>
      <c r="E10" s="2">
        <v>0.28183435952818514</v>
      </c>
      <c r="F10" s="2">
        <v>0.24709415541619273</v>
      </c>
      <c r="G10" s="2">
        <v>0.24319227084385453</v>
      </c>
    </row>
    <row r="11" spans="1:7" x14ac:dyDescent="0.25">
      <c r="B11" s="2"/>
      <c r="C11" s="2"/>
    </row>
    <row r="12" spans="1:7" x14ac:dyDescent="0.25">
      <c r="A12" s="9" t="s">
        <v>17</v>
      </c>
      <c r="B12" s="5" t="s">
        <v>10</v>
      </c>
      <c r="C12" s="5"/>
    </row>
    <row r="13" spans="1:7" x14ac:dyDescent="0.25">
      <c r="A13" t="s">
        <v>8</v>
      </c>
      <c r="B13" s="5">
        <f>(B4+B5)*B9</f>
        <v>6.734</v>
      </c>
      <c r="C13" s="6">
        <v>6.4865620417224452</v>
      </c>
      <c r="D13" s="6">
        <v>6.731260228149659</v>
      </c>
      <c r="E13" s="6">
        <v>7.262090956450991</v>
      </c>
      <c r="F13" s="6">
        <v>6.4847780394003314</v>
      </c>
      <c r="G13" s="6">
        <v>5.3695508383628523</v>
      </c>
    </row>
    <row r="14" spans="1:7" x14ac:dyDescent="0.25">
      <c r="A14" t="s">
        <v>9</v>
      </c>
      <c r="B14" s="5">
        <f>(B5+B4)*B10</f>
        <v>3.3670000000000009</v>
      </c>
      <c r="C14" s="6">
        <v>3.85143795827755</v>
      </c>
      <c r="D14" s="6">
        <v>2.8217397718503401</v>
      </c>
      <c r="E14" s="6">
        <v>2.8499090435490078</v>
      </c>
      <c r="F14" s="6">
        <v>2.1282219605996677</v>
      </c>
      <c r="G14" s="6">
        <v>1.7254491616371479</v>
      </c>
    </row>
    <row r="15" spans="1:7" x14ac:dyDescent="0.25">
      <c r="A15" t="s">
        <v>0</v>
      </c>
      <c r="B15" s="3">
        <f>B2</f>
        <v>5.9560000000000004</v>
      </c>
      <c r="C15" s="3">
        <v>6.8339999999999996</v>
      </c>
      <c r="D15" s="3">
        <v>8.202</v>
      </c>
      <c r="E15" s="3">
        <v>4.8680000000000003</v>
      </c>
      <c r="F15" s="3">
        <v>5.3890000000000002</v>
      </c>
      <c r="G15" s="3">
        <v>9.2189999999999994</v>
      </c>
    </row>
    <row r="16" spans="1:7" x14ac:dyDescent="0.25">
      <c r="A16" t="s">
        <v>1</v>
      </c>
      <c r="B16" s="3">
        <f>B3</f>
        <v>2.63</v>
      </c>
      <c r="C16" s="3">
        <v>2.9359999999999999</v>
      </c>
      <c r="D16" s="3">
        <v>3.077</v>
      </c>
      <c r="E16" s="3">
        <v>2.3759999999999999</v>
      </c>
      <c r="F16" s="3">
        <v>1.1319999999999999</v>
      </c>
      <c r="G16" s="3">
        <v>1.9510000000000001</v>
      </c>
    </row>
    <row r="17" spans="1:7" x14ac:dyDescent="0.25">
      <c r="A17" t="s">
        <v>4</v>
      </c>
      <c r="B17" s="3">
        <f>B6</f>
        <v>1.8399999999999999</v>
      </c>
      <c r="C17" s="3">
        <v>2.5389999999999979</v>
      </c>
      <c r="D17" s="3">
        <v>1.6810000000000009</v>
      </c>
      <c r="E17" s="3">
        <v>1.3969999999999985</v>
      </c>
      <c r="F17" s="3">
        <v>1.4130000000000003</v>
      </c>
      <c r="G17" s="3">
        <v>0.51500000000000057</v>
      </c>
    </row>
    <row r="18" spans="1:7" x14ac:dyDescent="0.25">
      <c r="A18" s="9" t="s">
        <v>18</v>
      </c>
    </row>
    <row r="19" spans="1:7" x14ac:dyDescent="0.25">
      <c r="A19" t="s">
        <v>8</v>
      </c>
      <c r="B19" s="8">
        <f>B13/SUM($B$13:$B$17)</f>
        <v>0.32805573147561745</v>
      </c>
      <c r="C19" s="8">
        <f>C13/SUM($C$13:$C$17)</f>
        <v>0.28642036657051473</v>
      </c>
      <c r="D19" s="8">
        <f>D13/SUM($D$13:$D$17)</f>
        <v>0.29899436894903647</v>
      </c>
      <c r="E19" s="8">
        <f>E13/SUM($E$13:$E$17)</f>
        <v>0.38724955774814657</v>
      </c>
      <c r="F19" s="8">
        <f>F13/SUM($F$13:$F$17)</f>
        <v>0.39190052815618132</v>
      </c>
      <c r="G19" s="8">
        <f>G13/SUM($G$13:$G$17)</f>
        <v>0.28591857499269713</v>
      </c>
    </row>
    <row r="20" spans="1:7" x14ac:dyDescent="0.25">
      <c r="A20" t="s">
        <v>9</v>
      </c>
      <c r="B20" s="8">
        <f t="shared" ref="B20:B23" si="0">B14/SUM($B$13:$B$17)</f>
        <v>0.16402786573780878</v>
      </c>
      <c r="C20" s="8">
        <f t="shared" ref="C20:C23" si="1">C14/SUM($C$13:$C$17)</f>
        <v>0.17006393598611519</v>
      </c>
      <c r="D20" s="8">
        <f t="shared" ref="D20:D23" si="2">D14/SUM($D$13:$D$17)</f>
        <v>0.12533823887755252</v>
      </c>
      <c r="E20" s="8">
        <f t="shared" ref="E20:E23" si="3">E14/SUM($E$13:$E$17)</f>
        <v>0.1519708336558955</v>
      </c>
      <c r="F20" s="8">
        <f t="shared" ref="F20:F23" si="4">F14/SUM($F$13:$F$17)</f>
        <v>0.12861678616061328</v>
      </c>
      <c r="G20" s="8">
        <f t="shared" ref="G20:G23" si="5">G14/SUM($G$13:$G$17)</f>
        <v>9.1876952163852388E-2</v>
      </c>
    </row>
    <row r="21" spans="1:7" x14ac:dyDescent="0.25">
      <c r="A21" t="s">
        <v>0</v>
      </c>
      <c r="B21" s="8">
        <f t="shared" si="0"/>
        <v>0.29015443074974423</v>
      </c>
      <c r="C21" s="8">
        <f t="shared" si="1"/>
        <v>0.30176182275798125</v>
      </c>
      <c r="D21" s="8">
        <f t="shared" si="2"/>
        <v>0.36432283569493179</v>
      </c>
      <c r="E21" s="8">
        <f t="shared" si="3"/>
        <v>0.25958513304537945</v>
      </c>
      <c r="F21" s="8">
        <f t="shared" si="4"/>
        <v>0.32567837070163785</v>
      </c>
      <c r="G21" s="8">
        <f t="shared" si="5"/>
        <v>0.49089456869009579</v>
      </c>
    </row>
    <row r="22" spans="1:7" x14ac:dyDescent="0.25">
      <c r="A22" t="s">
        <v>1</v>
      </c>
      <c r="B22" s="8">
        <f t="shared" si="0"/>
        <v>0.1281239343303941</v>
      </c>
      <c r="C22" s="8">
        <f t="shared" si="1"/>
        <v>0.12964189517375371</v>
      </c>
      <c r="D22" s="8">
        <f t="shared" si="2"/>
        <v>0.13667658686092479</v>
      </c>
      <c r="E22" s="8">
        <f t="shared" si="3"/>
        <v>0.12669972804351307</v>
      </c>
      <c r="F22" s="8">
        <f t="shared" si="4"/>
        <v>6.8411192361153089E-2</v>
      </c>
      <c r="G22" s="8">
        <f t="shared" si="5"/>
        <v>0.10388711395101172</v>
      </c>
    </row>
    <row r="23" spans="1:7" x14ac:dyDescent="0.25">
      <c r="A23" t="s">
        <v>4</v>
      </c>
      <c r="B23" s="8">
        <f t="shared" si="0"/>
        <v>8.9638037706435414E-2</v>
      </c>
      <c r="C23" s="8">
        <f t="shared" si="1"/>
        <v>0.11211197951163503</v>
      </c>
      <c r="D23" s="8">
        <f t="shared" si="2"/>
        <v>7.4667969617554342E-2</v>
      </c>
      <c r="E23" s="8">
        <f t="shared" si="3"/>
        <v>7.4494747507065473E-2</v>
      </c>
      <c r="F23" s="8">
        <f t="shared" si="4"/>
        <v>8.539312262041461E-2</v>
      </c>
      <c r="G23" s="8">
        <f t="shared" si="5"/>
        <v>2.7422790202342947E-2</v>
      </c>
    </row>
    <row r="24" spans="1:7" x14ac:dyDescent="0.25">
      <c r="A24" s="9"/>
    </row>
    <row r="25" spans="1:7" x14ac:dyDescent="0.25">
      <c r="B25" s="10"/>
      <c r="C25" s="10"/>
      <c r="D25" s="10"/>
      <c r="E25" s="10"/>
      <c r="F25" s="10"/>
      <c r="G25" s="10"/>
    </row>
    <row r="26" spans="1:7" x14ac:dyDescent="0.25">
      <c r="B26" s="10"/>
      <c r="C26" s="10"/>
      <c r="D26" s="10"/>
      <c r="E26" s="10"/>
      <c r="F26" s="10"/>
      <c r="G26" s="10"/>
    </row>
    <row r="27" spans="1:7" x14ac:dyDescent="0.25">
      <c r="B27" s="10"/>
      <c r="C27" s="10"/>
      <c r="D27" s="10"/>
      <c r="E27" s="10"/>
      <c r="F27" s="10"/>
      <c r="G27" s="10"/>
    </row>
    <row r="28" spans="1:7" x14ac:dyDescent="0.25">
      <c r="B28" s="10"/>
      <c r="C28" s="10"/>
      <c r="D28" s="10"/>
      <c r="E28" s="10"/>
      <c r="F28" s="10"/>
      <c r="G28" s="10"/>
    </row>
    <row r="29" spans="1:7" x14ac:dyDescent="0.25">
      <c r="B29" s="10"/>
      <c r="C29" s="10"/>
      <c r="D29" s="10"/>
      <c r="E29" s="10"/>
      <c r="F29" s="10"/>
      <c r="G29" s="10"/>
    </row>
    <row r="30" spans="1:7" x14ac:dyDescent="0.25">
      <c r="B30" s="10"/>
      <c r="C30" s="10"/>
      <c r="D30" s="10"/>
      <c r="E30" s="10"/>
      <c r="F30" s="10"/>
      <c r="G30" s="10"/>
    </row>
    <row r="31" spans="1:7" x14ac:dyDescent="0.25">
      <c r="A31" s="9"/>
    </row>
    <row r="32" spans="1:7" x14ac:dyDescent="0.25">
      <c r="B32" s="10"/>
      <c r="C32" s="10"/>
      <c r="D32" s="10"/>
      <c r="E32" s="10"/>
      <c r="F32" s="10"/>
      <c r="G32" s="10"/>
    </row>
    <row r="33" spans="2:7" x14ac:dyDescent="0.25">
      <c r="B33" s="10"/>
      <c r="C33" s="10"/>
      <c r="D33" s="10"/>
      <c r="E33" s="10"/>
      <c r="F33" s="10"/>
      <c r="G33" s="10"/>
    </row>
    <row r="34" spans="2:7" x14ac:dyDescent="0.25">
      <c r="B34" s="10"/>
      <c r="C34" s="10"/>
      <c r="D34" s="10"/>
      <c r="E34" s="10"/>
      <c r="F34" s="10"/>
      <c r="G34" s="10"/>
    </row>
    <row r="35" spans="2:7" x14ac:dyDescent="0.25">
      <c r="B35" s="10"/>
      <c r="C35" s="10"/>
      <c r="D35" s="10"/>
      <c r="E35" s="10"/>
      <c r="F35" s="10"/>
      <c r="G35" s="10"/>
    </row>
    <row r="36" spans="2:7" x14ac:dyDescent="0.25">
      <c r="B36" s="10"/>
      <c r="C36" s="10"/>
      <c r="D36" s="10"/>
      <c r="E36" s="10"/>
      <c r="F36" s="10"/>
      <c r="G36" s="10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D082C5A2-AC75-4708-B65B-6381F729AD42}"/>
</file>

<file path=customXml/itemProps2.xml><?xml version="1.0" encoding="utf-8"?>
<ds:datastoreItem xmlns:ds="http://schemas.openxmlformats.org/officeDocument/2006/customXml" ds:itemID="{1A657D58-03BF-48F1-8ECB-95852EB286CB}"/>
</file>

<file path=customXml/itemProps3.xml><?xml version="1.0" encoding="utf-8"?>
<ds:datastoreItem xmlns:ds="http://schemas.openxmlformats.org/officeDocument/2006/customXml" ds:itemID="{1FA14777-B093-4236-A5BE-E641E4FCE8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Data</vt:lpstr>
      <vt:lpstr>Res. Chart</vt:lpstr>
      <vt:lpstr>Small Comm. Chart</vt:lpstr>
      <vt:lpstr>ML C&amp;I Chart</vt:lpstr>
      <vt:lpstr>Agriculture Chart</vt:lpstr>
      <vt:lpstr>Lighting Chart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J Shaughnessy</dc:creator>
  <cp:lastModifiedBy>Corrigan, Kaitlin J</cp:lastModifiedBy>
  <dcterms:created xsi:type="dcterms:W3CDTF">2016-10-06T17:53:56Z</dcterms:created>
  <dcterms:modified xsi:type="dcterms:W3CDTF">2017-05-10T20:50:18Z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